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" sheetId="1" r:id="rId1"/>
  </sheets>
  <definedNames>
    <definedName name="_xlnm._FilterDatabase" localSheetId="0" hidden="1">sheet!$A$2:$G$8</definedName>
  </definedNames>
  <calcPr calcId="144525"/>
</workbook>
</file>

<file path=xl/sharedStrings.xml><?xml version="1.0" encoding="utf-8"?>
<sst xmlns="http://schemas.openxmlformats.org/spreadsheetml/2006/main" count="14" uniqueCount="13">
  <si>
    <t>2022年度黄山市屯溪区小学新任教师公开招聘资格复审递补人员名单
（第二批）</t>
  </si>
  <si>
    <t>报考岗位</t>
  </si>
  <si>
    <t>座位号</t>
  </si>
  <si>
    <t>学科专业知识成绩</t>
  </si>
  <si>
    <t>教育综合知识成绩</t>
  </si>
  <si>
    <t>合成笔试成绩</t>
  </si>
  <si>
    <t>政策加分</t>
  </si>
  <si>
    <t>最终笔试成绩</t>
  </si>
  <si>
    <t>341002002-小学语文(屯溪百鸟亭小学（尤溪小学）)</t>
  </si>
  <si>
    <t>341002004-小学数学(屯溪百鸟亭小学（尤溪小学）)</t>
  </si>
  <si>
    <t>341002010-小学英语(屯溪江南实验小学（柏山小学）)</t>
  </si>
  <si>
    <t>341002023-小学语文(屯溪龙山实验小学)</t>
  </si>
  <si>
    <t>341002024-小学数学(屯溪龙山实验小学)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</si>
</sst>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" fontId="3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1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8"/>
  <sheetViews>
    <sheetView tabSelected="1" workbookViewId="0">
      <pane ySplit="2" topLeftCell="A3" activePane="bottomLeft" state="frozen"/>
      <selection/>
      <selection pane="bottomLeft" activeCell="A2" sqref="A2"/>
    </sheetView>
  </sheetViews>
  <sheetFormatPr defaultColWidth="8.75" defaultRowHeight="13.5" outlineLevelRow="7" outlineLevelCol="7"/>
  <cols>
    <col min="1" max="1" width="51.125" style="1" customWidth="1"/>
    <col min="2" max="2" width="13.75" style="1" customWidth="1"/>
    <col min="3" max="3" width="9.5" style="2" customWidth="1"/>
    <col min="4" max="4" width="9.625" style="2" customWidth="1"/>
    <col min="5" max="5" width="8.75" style="1"/>
    <col min="6" max="6" width="9.625" style="1" customWidth="1"/>
    <col min="7" max="16384" width="8.75" style="1"/>
  </cols>
  <sheetData>
    <row r="1" ht="59.25" customHeight="1" spans="1:8">
      <c r="A1" s="3" t="s">
        <v>0</v>
      </c>
      <c r="B1" s="4"/>
      <c r="C1" s="4"/>
      <c r="D1" s="4"/>
      <c r="E1" s="4"/>
      <c r="F1" s="4"/>
      <c r="G1" s="4"/>
      <c r="H1" s="5"/>
    </row>
    <row r="2" ht="36.7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/>
    </row>
    <row r="3" ht="27" customHeight="1" spans="1:7">
      <c r="A3" s="8" t="s">
        <v>8</v>
      </c>
      <c r="B3" s="8" t="str">
        <f>"223410012414"</f>
        <v>223410012414</v>
      </c>
      <c r="C3" s="8">
        <v>82</v>
      </c>
      <c r="D3" s="8">
        <v>64</v>
      </c>
      <c r="E3" s="8">
        <f t="shared" ref="E3:E8" si="0">C3*0.6+D3*0.4</f>
        <v>74.8</v>
      </c>
      <c r="F3" s="8"/>
      <c r="G3" s="8">
        <f t="shared" ref="G3:G8" si="1">E3+F3</f>
        <v>74.8</v>
      </c>
    </row>
    <row r="4" ht="27" customHeight="1" spans="1:7">
      <c r="A4" s="8" t="s">
        <v>9</v>
      </c>
      <c r="B4" s="8" t="str">
        <f>"223410021226"</f>
        <v>223410021226</v>
      </c>
      <c r="C4" s="8">
        <v>93</v>
      </c>
      <c r="D4" s="8">
        <v>76</v>
      </c>
      <c r="E4" s="8">
        <f t="shared" si="0"/>
        <v>86.2</v>
      </c>
      <c r="F4" s="8"/>
      <c r="G4" s="8">
        <f t="shared" si="1"/>
        <v>86.2</v>
      </c>
    </row>
    <row r="5" ht="27" customHeight="1" spans="1:7">
      <c r="A5" s="8" t="s">
        <v>10</v>
      </c>
      <c r="B5" s="8" t="str">
        <f>"223410023120"</f>
        <v>223410023120</v>
      </c>
      <c r="C5" s="8">
        <v>90</v>
      </c>
      <c r="D5" s="8">
        <v>72.5</v>
      </c>
      <c r="E5" s="8">
        <f t="shared" si="0"/>
        <v>83</v>
      </c>
      <c r="F5" s="8"/>
      <c r="G5" s="8">
        <f t="shared" si="1"/>
        <v>83</v>
      </c>
    </row>
    <row r="6" ht="27" customHeight="1" spans="1:7">
      <c r="A6" s="8" t="s">
        <v>11</v>
      </c>
      <c r="B6" s="8" t="str">
        <f>"223410011014"</f>
        <v>223410011014</v>
      </c>
      <c r="C6" s="8">
        <v>81</v>
      </c>
      <c r="D6" s="8">
        <v>71</v>
      </c>
      <c r="E6" s="8">
        <f t="shared" si="0"/>
        <v>77</v>
      </c>
      <c r="F6" s="8"/>
      <c r="G6" s="8">
        <f t="shared" si="1"/>
        <v>77</v>
      </c>
    </row>
    <row r="7" ht="27" customHeight="1" spans="1:7">
      <c r="A7" s="8" t="s">
        <v>11</v>
      </c>
      <c r="B7" s="8" t="str">
        <f>"223410012016"</f>
        <v>223410012016</v>
      </c>
      <c r="C7" s="8">
        <v>84</v>
      </c>
      <c r="D7" s="8">
        <v>66.5</v>
      </c>
      <c r="E7" s="8">
        <f t="shared" si="0"/>
        <v>77</v>
      </c>
      <c r="F7" s="8"/>
      <c r="G7" s="8">
        <f t="shared" si="1"/>
        <v>77</v>
      </c>
    </row>
    <row r="8" ht="27" customHeight="1" spans="1:7">
      <c r="A8" s="8" t="s">
        <v>12</v>
      </c>
      <c r="B8" s="8" t="str">
        <f>"223410020802"</f>
        <v>223410020802</v>
      </c>
      <c r="C8" s="8">
        <v>79</v>
      </c>
      <c r="D8" s="8">
        <v>65</v>
      </c>
      <c r="E8" s="8">
        <f t="shared" si="0"/>
        <v>73.4</v>
      </c>
      <c r="F8" s="8"/>
      <c r="G8" s="8">
        <f t="shared" si="1"/>
        <v>73.4</v>
      </c>
    </row>
  </sheetData>
  <sortState ref="A2:F2554">
    <sortCondition ref="A2:A2554"/>
  </sortState>
  <mergeCells count="1">
    <mergeCell ref="A1:G1"/>
  </mergeCells>
  <conditionalFormatting sqref="B3:B8">
    <cfRule type="expression" dxfId="0" priority="48">
      <formula>AND(SUMPRODUCT(IFERROR(1*(($B$2:$B$62982&amp;"x")=(B3&amp;"x")),0))&gt;1,NOT(ISBLANK(B3)))</formula>
    </cfRule>
  </conditionalFormatting>
  <conditionalFormatting sqref="B9:B62134">
    <cfRule type="expression" dxfId="0" priority="47">
      <formula>AND(SUMPRODUCT(IFERROR(1*(($B$2:$B$62134&amp;"x")=(B9&amp;"x")),0))&gt;1,NOT(ISBLANK(B9)))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赵青</dc:creator>
  <cp:lastModifiedBy>Sunshine  。</cp:lastModifiedBy>
  <dcterms:created xsi:type="dcterms:W3CDTF">2022-07-04T10:03:00Z</dcterms:created>
  <cp:lastPrinted>2022-07-29T09:09:00Z</cp:lastPrinted>
  <dcterms:modified xsi:type="dcterms:W3CDTF">2022-08-02T08:33:39Z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0973B49452944CDD9102A1332CD0A468</vt:lpwstr>
  </property>
  <property fmtid="{D5CDD505-2E9C-101B-9397-08002B2CF9AE}" pid="3" name="KSOProductBuildVer">
    <vt:lpwstr>2052-11.1.0.11875</vt:lpwstr>
  </property>
</Properties>
</file>